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660" windowWidth="9720" windowHeight="6780"/>
  </bookViews>
  <sheets>
    <sheet name="1 лист" sheetId="3" r:id="rId1"/>
    <sheet name="Лист1" sheetId="4" r:id="rId2"/>
  </sheets>
  <definedNames>
    <definedName name="_xlnm._FilterDatabase" localSheetId="0" hidden="1">'1 лист'!$A$2:$O$14</definedName>
  </definedNames>
  <calcPr calcId="144525"/>
  <fileRecoveryPr autoRecover="0"/>
</workbook>
</file>

<file path=xl/calcChain.xml><?xml version="1.0" encoding="utf-8"?>
<calcChain xmlns="http://schemas.openxmlformats.org/spreadsheetml/2006/main">
  <c r="M37" i="3" l="1"/>
  <c r="L37" i="3"/>
  <c r="F37" i="3"/>
  <c r="E36" i="3" l="1"/>
  <c r="E35" i="3"/>
  <c r="E34" i="3" l="1"/>
  <c r="E33" i="3"/>
  <c r="E32" i="3"/>
  <c r="M30" i="3" l="1"/>
  <c r="L30" i="3" l="1"/>
  <c r="F30" i="3"/>
  <c r="E29" i="3"/>
  <c r="E28" i="3"/>
  <c r="E27" i="3" l="1"/>
  <c r="E26" i="3"/>
  <c r="E25" i="3"/>
  <c r="M23" i="3" l="1"/>
  <c r="L23" i="3"/>
  <c r="F23" i="3"/>
  <c r="E22" i="3"/>
  <c r="E21" i="3" l="1"/>
  <c r="E20" i="3"/>
  <c r="E19" i="3"/>
  <c r="E18" i="3"/>
  <c r="E17" i="3"/>
  <c r="M15" i="3" l="1"/>
  <c r="L15" i="3"/>
  <c r="F15" i="3"/>
  <c r="E14" i="3"/>
  <c r="E13" i="3"/>
  <c r="E12" i="3"/>
  <c r="E11" i="3" l="1"/>
  <c r="E10" i="3"/>
  <c r="E9" i="3" l="1"/>
</calcChain>
</file>

<file path=xl/sharedStrings.xml><?xml version="1.0" encoding="utf-8"?>
<sst xmlns="http://schemas.openxmlformats.org/spreadsheetml/2006/main" count="135" uniqueCount="94">
  <si>
    <t>Дата</t>
  </si>
  <si>
    <t>Время отключения</t>
  </si>
  <si>
    <t>Время включения</t>
  </si>
  <si>
    <t>ПС</t>
  </si>
  <si>
    <t>фидер</t>
  </si>
  <si>
    <t>ТП</t>
  </si>
  <si>
    <t xml:space="preserve">                            (период)</t>
  </si>
  <si>
    <t>№п/п</t>
  </si>
  <si>
    <t>Продолжительность технологического нарушения, час</t>
  </si>
  <si>
    <t>Наименование электросетевого объекта организации,на котором произошло технологическое нарушение</t>
  </si>
  <si>
    <t>Причина возникновения технологического нарушения</t>
  </si>
  <si>
    <t>Кол-во точек присоединения потребителей (в т.ч.смежных сетевых организаций), в которых было нарушено энергоснабжение в связи с технологическим нарушением</t>
  </si>
  <si>
    <t>Описание технологического нарушения</t>
  </si>
  <si>
    <t>Недоотпуск эл.энергии, тыс.кВтч</t>
  </si>
  <si>
    <t>Мероприятия по устранению технологического нарушения</t>
  </si>
  <si>
    <t>Информация о прекращениях передачи электрической энергии ООО "Горэнерго"</t>
  </si>
  <si>
    <t>Лесобиржа</t>
  </si>
  <si>
    <t>Город-1</t>
  </si>
  <si>
    <t>в результате электрохимической несовместимости проводов (алюминиевый и медный) произошло окисление проводов на приемной траверзе</t>
  </si>
  <si>
    <t>установили прокалывающие зажимы. Электроснабжение восстановили</t>
  </si>
  <si>
    <t>ТГЗ</t>
  </si>
  <si>
    <t>Комэнерго</t>
  </si>
  <si>
    <t xml:space="preserve">            в отношении потребителей за 2023 год</t>
  </si>
  <si>
    <t>1 квартал 2023г.</t>
  </si>
  <si>
    <t>итого за 1 квартал 2023г.</t>
  </si>
  <si>
    <t>в домах по ул. Фабоичная, 10, 12 нет электроэнергии. В пожарной части №19 частично нет света</t>
  </si>
  <si>
    <t>в результате порыва ветра произошел схлест проводов ВЛ-0.38 кВ в пролете между опорами №14 и №15, в ТП фидер Фабричная сгорела вставка ПН 250А</t>
  </si>
  <si>
    <t>произвели перетяжку проводов, заменили вставку. Электроснабжение восстановили</t>
  </si>
  <si>
    <t xml:space="preserve">Пионерская </t>
  </si>
  <si>
    <t>в доме по адресу ул. 9 Января, 148 нет электроэнергии</t>
  </si>
  <si>
    <t>в доме по адресу ул. Свердлова, 6а нет электроэнергии</t>
  </si>
  <si>
    <t>при проведении погрузочно-разгрузочных работ ВЛ-0.38 кВ (без оформления допуска к работе) порвали фазный провод к дому</t>
  </si>
  <si>
    <t>Жил.поселок ТЛК</t>
  </si>
  <si>
    <t>в доме по ул. Народная, 1а нет электроэнергии</t>
  </si>
  <si>
    <t>на ТП-1469 "Колбасный цех" в РУ 6кВ аварийно отключился МВ 6кВ яч.№5 ВЛ 6кВ ф.Город-1. У потребителей, питающихся с ф.Город-1, нет электроэнергии</t>
  </si>
  <si>
    <t>на ТП-1315 "Бойня" пробило на землю проходной изолятор 6 кВ по фазе С</t>
  </si>
  <si>
    <t>заменили проходные изоляторы на ТП-1315 "Бойня". ВЛ 6кВ ф.Город-1 включили. Электроснабжение восстановили.</t>
  </si>
  <si>
    <t>Город-2</t>
  </si>
  <si>
    <t>у дома по адресу ул. П.Морозова, 39 обрыв провода, нет электроэнергии</t>
  </si>
  <si>
    <t>в результате плюсовой температуры сошел снег с крыши и оборвал ввод к дому</t>
  </si>
  <si>
    <t>обрыв устранили. Электроснабжение восстановили</t>
  </si>
  <si>
    <t>Кирпичный</t>
  </si>
  <si>
    <t>на ТП-1394 "Октябрьская" в РУ-6кВ аварийно отключился МВ 6кВ яч.№3. У потребителей нет электроэнергии</t>
  </si>
  <si>
    <t>на участке линии 6 кВ ф."Кирпичный", от ТП-1394 "Октябрьская" до ТП-1395 "Бойлерная" и ТП-1486 " 8 Марта" обнаружили повреждение КЛ 6кВ №1. В результате токов КЗ на ТП-1394 "Октябрьская" в РУ 6 кВ отключился МВ 6 кВ яч.№3</t>
  </si>
  <si>
    <t>КЛ 6кВ №1 между ТП-1395 "Бойлерная" и ТП-1486 "8 Марта" отключена и выведена в ремонт. Питание происходит по КЛ 6 кВ №2. На ТП-1394 "Октябрьская" в РУ 6 кВ включили МВ 6 кВ яч.№3. Включение успешное.</t>
  </si>
  <si>
    <t>в доме по адресу ул. Кардонская, 7а нет электроэнергии, у дома оборваны провода</t>
  </si>
  <si>
    <t>в результате гниения на уровне заделки с грунтом, упала подставная опора ВЛ и оборвала провода к дому</t>
  </si>
  <si>
    <t>заменили опору. Обрыв устранили. Электроснабжение восстановили.</t>
  </si>
  <si>
    <t>Заготзерно</t>
  </si>
  <si>
    <t>на ВЛ 6 кВ  фидер "Заготзерно" аварийно отключился ВВ 6 кВ реклоузера №4. У потребителей, питающихся от фидера "Заготзерно", нет электроэнергии</t>
  </si>
  <si>
    <t>отключение произошло по причине перекрытия изоляции неподвижного изолятора по фазе В на РЛНД №22</t>
  </si>
  <si>
    <t>произвели замену ЛРНД. Электроснабжение восстановили</t>
  </si>
  <si>
    <t>у дома по адресу ул. Дружбы, 38 обрыв провода, нет электроэнергии</t>
  </si>
  <si>
    <t>при движении крупногабаритной техники по ул. Дружбы под вводом 0.22 кВ в дом №38, были оборваны фазный и нулевой провода</t>
  </si>
  <si>
    <t>составлен акт о случившемся для направления в полицию. Обрыв устранили. Электроснабжение восстановили</t>
  </si>
  <si>
    <t>составлен акт о случившемся. Обрыв устранили. Электроснабжение восстановили</t>
  </si>
  <si>
    <t>Ваганово</t>
  </si>
  <si>
    <t>Орошение</t>
  </si>
  <si>
    <t>на ВЛ 10кВ фидер "Орошение" аварийно отключился ПП-82. У потребителей питающихся от фидера "Орошение" нет элетроэнергии</t>
  </si>
  <si>
    <t>отключение участка ВЛ 10 кВ от ПП-82 ф."Орошение" произошло по причине возникновения межфазного короткого замыкания оборванных проводов, в результате падения дерева на ВЛ 10 кВ ф."Орошение" в пролете опор №18-19. Излом и падение дерева произошло в следствии гниения древесины. Дерево находилось за пределами охранной линии</t>
  </si>
  <si>
    <t>обрыв проводов устранили. Электроснабжение восстановили</t>
  </si>
  <si>
    <t>в доме по адресу ул. Мамина Сибиряка, 18 нет электроэнергии. Нет контакта на вводе</t>
  </si>
  <si>
    <t>в результате электрохимической несовместимости проводов (алюминиевый и медный) произошло окисление проводов</t>
  </si>
  <si>
    <t>итого за 2 квартал 2023г.</t>
  </si>
  <si>
    <t>2 квартал 2023г.</t>
  </si>
  <si>
    <t>3 квартал 2023г.</t>
  </si>
  <si>
    <t>в доме по адресу ул. Гоголя, дом 204 нет электроэнергии. Нет контакта на вводе</t>
  </si>
  <si>
    <t>у дома по адресу ул. Низменная, 23 обрыв провода, нет электроэнергии</t>
  </si>
  <si>
    <t>при разгрузке дров грузовым автомобилем оборвали ввод в дом</t>
  </si>
  <si>
    <t>составлен акт о случившемся. Ввод восстановили</t>
  </si>
  <si>
    <t>в домах по адресу: ул.Урицкого 92,98, ул. Свердлова 87,91,97,144,156,162,170,178, пр.Свердлова 1,7,13,8,12,18,24 нет света. На ТП сгорели две вставки ПН-250А</t>
  </si>
  <si>
    <t>в пролете между опорами 8 и 9 ВЛ 0.38 кВ упало дерево и оборвало два фазных провода. Дерево (береза) без  согласования пилили неустановленные лица</t>
  </si>
  <si>
    <t>обрыв устранили, электроснабжение восстановили. На место вызвали сотрудников полиции для составления заявления о розыске лиц пиливших дерево</t>
  </si>
  <si>
    <t>ТФК</t>
  </si>
  <si>
    <t>Поселок-2</t>
  </si>
  <si>
    <t>в доме по адресу ул.Ватутина, дом 1г, кв.1 нет света. Нет контакта на вводе</t>
  </si>
  <si>
    <t>у дома пер.Северный, дом 7 обрыв провода, нет электроэнергии</t>
  </si>
  <si>
    <t>в результате разрушения изолятора на трубостойке дома селетел нулевой провод</t>
  </si>
  <si>
    <t>изолятор заменили. Электроснабжение восстановили</t>
  </si>
  <si>
    <t>итого за 3 квартал 2023г.</t>
  </si>
  <si>
    <t>4 квартал 2023г.</t>
  </si>
  <si>
    <t>Сплавная</t>
  </si>
  <si>
    <t>Сельхозтехника</t>
  </si>
  <si>
    <t>в доме по ул. Инкубаторная, 23 нет электроэнергии</t>
  </si>
  <si>
    <t>в доме по ул. Красногвардейская, 36 нет электроэнергии</t>
  </si>
  <si>
    <t>Поселок-1</t>
  </si>
  <si>
    <t>в доме по адресу пер.Мира, 2 нет электроэнергии</t>
  </si>
  <si>
    <t>в доме по адресу ул.Уральская, дом 33, кв.2 нет электроэнергии</t>
  </si>
  <si>
    <t>в результате плохого контакта выгорел прокалывающий зажим на вводе</t>
  </si>
  <si>
    <t>установили прокалывающий зажим. Электроснабжение восстановили</t>
  </si>
  <si>
    <t>в доме по адресу 2 пр.Комсомольский, 7 нет электроэнергии</t>
  </si>
  <si>
    <t>по невыявленным причинам выгорел клемник ПУ, стоящий на опоре</t>
  </si>
  <si>
    <t>ПУ заменили, электроснабжение восстановили</t>
  </si>
  <si>
    <t>итого за 4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</si>
</sst>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justify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164" fontId="0" fillId="0" borderId="0" xfId="0" applyNumberFormat="1" applyFill="1"/>
    <xf numFmtId="164" fontId="1" fillId="0" borderId="0" xfId="0" applyNumberFormat="1" applyFont="1" applyFill="1"/>
    <xf numFmtId="20" fontId="0" fillId="0" borderId="1" xfId="0" applyNumberForma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/>
    </xf>
    <xf numFmtId="2" fontId="0" fillId="0" borderId="1" xfId="0" applyNumberFormat="1" applyFill="1" applyBorder="1"/>
    <xf numFmtId="164" fontId="0" fillId="3" borderId="0" xfId="0" applyNumberFormat="1" applyFill="1"/>
    <xf numFmtId="164" fontId="1" fillId="3" borderId="0" xfId="0" applyNumberFormat="1" applyFont="1" applyFill="1"/>
    <xf numFmtId="164" fontId="0" fillId="3" borderId="1" xfId="0" applyNumberFormat="1" applyFill="1" applyBorder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37"/>
  <sheetViews>
    <sheetView tabSelected="1" topLeftCell="A28" workbookViewId="0">
      <pane xSplit="4" topLeftCell="E1" activePane="topRight" state="frozen"/>
      <selection pane="topRight" activeCell="M38" sqref="M38"/>
    </sheetView>
  </sheetViews>
  <sheetFormatPr defaultRowHeight="12.75" x14ac:dyDescent="0.2"/>
  <cols>
    <col min="1" max="1" width="4.85546875" style="1" customWidth="1"/>
    <col min="2" max="2" width="10.42578125" style="1" customWidth="1"/>
    <col min="3" max="3" width="8.85546875" style="1" customWidth="1"/>
    <col min="4" max="4" width="7.7109375" style="1" customWidth="1"/>
    <col min="5" max="5" width="7.85546875" style="24" customWidth="1"/>
    <col min="6" max="6" width="12.140625" style="12" customWidth="1"/>
    <col min="7" max="7" width="12.42578125" style="3" customWidth="1"/>
    <col min="8" max="8" width="16" style="1" customWidth="1"/>
    <col min="9" max="9" width="6.42578125" style="30" customWidth="1"/>
    <col min="10" max="10" width="23.85546875" style="3" customWidth="1"/>
    <col min="11" max="11" width="26" style="3" customWidth="1"/>
    <col min="12" max="12" width="20.7109375" style="32" customWidth="1"/>
    <col min="13" max="13" width="12" style="32" customWidth="1"/>
    <col min="14" max="14" width="21.42578125" style="3" customWidth="1"/>
    <col min="15" max="16384" width="9.140625" style="1"/>
  </cols>
  <sheetData>
    <row r="2" spans="1:14" ht="15" x14ac:dyDescent="0.2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C3" s="2"/>
      <c r="D3" s="2"/>
      <c r="J3" s="1"/>
    </row>
    <row r="4" spans="1:14" s="4" customFormat="1" ht="15.75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4" customFormat="1" ht="12" customHeight="1" x14ac:dyDescent="0.25">
      <c r="C5" s="5"/>
      <c r="D5" s="5"/>
      <c r="E5" s="25"/>
      <c r="F5" s="13"/>
      <c r="G5" s="7"/>
      <c r="H5" s="6"/>
      <c r="I5" s="31"/>
      <c r="J5" s="8" t="s">
        <v>6</v>
      </c>
      <c r="K5" s="7"/>
      <c r="L5" s="33"/>
      <c r="M5" s="33"/>
      <c r="N5" s="7"/>
    </row>
    <row r="6" spans="1:14" s="35" customFormat="1" ht="50.25" customHeight="1" x14ac:dyDescent="0.2">
      <c r="A6" s="41" t="s">
        <v>7</v>
      </c>
      <c r="B6" s="41" t="s">
        <v>0</v>
      </c>
      <c r="C6" s="42" t="s">
        <v>1</v>
      </c>
      <c r="D6" s="42" t="s">
        <v>2</v>
      </c>
      <c r="E6" s="43"/>
      <c r="F6" s="41" t="s">
        <v>8</v>
      </c>
      <c r="G6" s="41" t="s">
        <v>9</v>
      </c>
      <c r="H6" s="41"/>
      <c r="I6" s="41"/>
      <c r="J6" s="41"/>
      <c r="K6" s="41" t="s">
        <v>10</v>
      </c>
      <c r="L6" s="41" t="s">
        <v>11</v>
      </c>
      <c r="M6" s="41" t="s">
        <v>13</v>
      </c>
      <c r="N6" s="41" t="s">
        <v>14</v>
      </c>
    </row>
    <row r="7" spans="1:14" s="36" customFormat="1" ht="90.75" customHeight="1" x14ac:dyDescent="0.2">
      <c r="A7" s="41"/>
      <c r="B7" s="41"/>
      <c r="C7" s="42"/>
      <c r="D7" s="42"/>
      <c r="E7" s="43"/>
      <c r="F7" s="41"/>
      <c r="G7" s="9" t="s">
        <v>3</v>
      </c>
      <c r="H7" s="9" t="s">
        <v>4</v>
      </c>
      <c r="I7" s="9" t="s">
        <v>5</v>
      </c>
      <c r="J7" s="9" t="s">
        <v>12</v>
      </c>
      <c r="K7" s="41"/>
      <c r="L7" s="41"/>
      <c r="M7" s="41"/>
      <c r="N7" s="41"/>
    </row>
    <row r="8" spans="1:14" s="21" customFormat="1" ht="17.25" customHeight="1" x14ac:dyDescent="0.2">
      <c r="A8" s="17"/>
      <c r="B8" s="18" t="s">
        <v>23</v>
      </c>
      <c r="C8" s="19"/>
      <c r="D8" s="19"/>
      <c r="E8" s="17"/>
      <c r="F8" s="17"/>
      <c r="G8" s="17"/>
      <c r="H8" s="17"/>
      <c r="I8" s="28"/>
      <c r="J8" s="17"/>
      <c r="K8" s="17"/>
      <c r="L8" s="34"/>
      <c r="M8" s="34"/>
      <c r="N8" s="20"/>
    </row>
    <row r="9" spans="1:14" ht="82.5" customHeight="1" x14ac:dyDescent="0.2">
      <c r="A9" s="10">
        <v>1</v>
      </c>
      <c r="B9" s="11">
        <v>44939</v>
      </c>
      <c r="C9" s="14">
        <v>0.43055555555555558</v>
      </c>
      <c r="D9" s="14">
        <v>0.45833333333333331</v>
      </c>
      <c r="E9" s="26">
        <f t="shared" ref="E9:E22" si="0">D9-C9</f>
        <v>2.7777777777777735E-2</v>
      </c>
      <c r="F9" s="23">
        <v>0.67</v>
      </c>
      <c r="G9" s="15" t="s">
        <v>20</v>
      </c>
      <c r="H9" s="16" t="s">
        <v>21</v>
      </c>
      <c r="I9" s="29">
        <v>1455</v>
      </c>
      <c r="J9" s="15" t="s">
        <v>25</v>
      </c>
      <c r="K9" s="15" t="s">
        <v>26</v>
      </c>
      <c r="L9" s="27">
        <v>3</v>
      </c>
      <c r="M9" s="27">
        <v>8.9999999999999998E-4</v>
      </c>
      <c r="N9" s="15" t="s">
        <v>27</v>
      </c>
    </row>
    <row r="10" spans="1:14" ht="89.25" x14ac:dyDescent="0.2">
      <c r="A10" s="10">
        <v>2</v>
      </c>
      <c r="B10" s="11">
        <v>44951</v>
      </c>
      <c r="C10" s="14">
        <v>0.4375</v>
      </c>
      <c r="D10" s="14">
        <v>0.47916666666666669</v>
      </c>
      <c r="E10" s="26">
        <f t="shared" si="0"/>
        <v>4.1666666666666685E-2</v>
      </c>
      <c r="F10" s="23">
        <v>1</v>
      </c>
      <c r="G10" s="15" t="s">
        <v>28</v>
      </c>
      <c r="H10" s="16" t="s">
        <v>16</v>
      </c>
      <c r="I10" s="29">
        <v>1473</v>
      </c>
      <c r="J10" s="15" t="s">
        <v>29</v>
      </c>
      <c r="K10" s="15" t="s">
        <v>18</v>
      </c>
      <c r="L10" s="27">
        <v>1</v>
      </c>
      <c r="M10" s="27">
        <v>4.0000000000000002E-4</v>
      </c>
      <c r="N10" s="15" t="s">
        <v>19</v>
      </c>
    </row>
    <row r="11" spans="1:14" ht="63.75" x14ac:dyDescent="0.2">
      <c r="A11" s="10">
        <v>3</v>
      </c>
      <c r="B11" s="11">
        <v>44963</v>
      </c>
      <c r="C11" s="14">
        <v>0.39583333333333331</v>
      </c>
      <c r="D11" s="14">
        <v>0.45833333333333331</v>
      </c>
      <c r="E11" s="26">
        <f t="shared" si="0"/>
        <v>6.25E-2</v>
      </c>
      <c r="F11" s="23">
        <v>1.5</v>
      </c>
      <c r="G11" s="16" t="s">
        <v>28</v>
      </c>
      <c r="H11" s="16" t="s">
        <v>17</v>
      </c>
      <c r="I11" s="29">
        <v>1305</v>
      </c>
      <c r="J11" s="15" t="s">
        <v>30</v>
      </c>
      <c r="K11" s="15" t="s">
        <v>31</v>
      </c>
      <c r="L11" s="27">
        <v>1</v>
      </c>
      <c r="M11" s="27">
        <v>5.9999999999999995E-4</v>
      </c>
      <c r="N11" s="15" t="s">
        <v>55</v>
      </c>
    </row>
    <row r="12" spans="1:14" ht="89.25" x14ac:dyDescent="0.2">
      <c r="A12" s="10">
        <v>4</v>
      </c>
      <c r="B12" s="11">
        <v>44995</v>
      </c>
      <c r="C12" s="14">
        <v>0.3611111111111111</v>
      </c>
      <c r="D12" s="14">
        <v>0.41666666666666669</v>
      </c>
      <c r="E12" s="26">
        <f t="shared" si="0"/>
        <v>5.555555555555558E-2</v>
      </c>
      <c r="F12" s="23">
        <v>1.33</v>
      </c>
      <c r="G12" s="15" t="s">
        <v>28</v>
      </c>
      <c r="H12" s="16" t="s">
        <v>32</v>
      </c>
      <c r="I12" s="29">
        <v>1422</v>
      </c>
      <c r="J12" s="15" t="s">
        <v>33</v>
      </c>
      <c r="K12" s="15" t="s">
        <v>18</v>
      </c>
      <c r="L12" s="27">
        <v>1</v>
      </c>
      <c r="M12" s="27">
        <v>5.0000000000000001E-4</v>
      </c>
      <c r="N12" s="15" t="s">
        <v>19</v>
      </c>
    </row>
    <row r="13" spans="1:14" ht="89.25" x14ac:dyDescent="0.2">
      <c r="A13" s="10">
        <v>5</v>
      </c>
      <c r="B13" s="11">
        <v>44995</v>
      </c>
      <c r="C13" s="14">
        <v>0.54861111111111105</v>
      </c>
      <c r="D13" s="14">
        <v>0.64583333333333337</v>
      </c>
      <c r="E13" s="26">
        <f t="shared" si="0"/>
        <v>9.7222222222222321E-2</v>
      </c>
      <c r="F13" s="23">
        <v>2.33</v>
      </c>
      <c r="G13" s="15" t="s">
        <v>28</v>
      </c>
      <c r="H13" s="16" t="s">
        <v>17</v>
      </c>
      <c r="I13" s="29">
        <v>1469</v>
      </c>
      <c r="J13" s="15" t="s">
        <v>34</v>
      </c>
      <c r="K13" s="15" t="s">
        <v>35</v>
      </c>
      <c r="L13" s="27">
        <v>1720</v>
      </c>
      <c r="M13" s="27">
        <v>2.1150000000000002</v>
      </c>
      <c r="N13" s="15" t="s">
        <v>36</v>
      </c>
    </row>
    <row r="14" spans="1:14" ht="51" x14ac:dyDescent="0.2">
      <c r="A14" s="10">
        <v>6</v>
      </c>
      <c r="B14" s="11">
        <v>44999</v>
      </c>
      <c r="C14" s="14">
        <v>0.34722222222222227</v>
      </c>
      <c r="D14" s="14">
        <v>0.3888888888888889</v>
      </c>
      <c r="E14" s="26">
        <f t="shared" si="0"/>
        <v>4.166666666666663E-2</v>
      </c>
      <c r="F14" s="23">
        <v>1</v>
      </c>
      <c r="G14" s="15" t="s">
        <v>28</v>
      </c>
      <c r="H14" s="16" t="s">
        <v>37</v>
      </c>
      <c r="I14" s="29">
        <v>1301</v>
      </c>
      <c r="J14" s="15" t="s">
        <v>38</v>
      </c>
      <c r="K14" s="15" t="s">
        <v>39</v>
      </c>
      <c r="L14" s="27">
        <v>1</v>
      </c>
      <c r="M14" s="27">
        <v>5.0000000000000001E-4</v>
      </c>
      <c r="N14" s="15" t="s">
        <v>40</v>
      </c>
    </row>
    <row r="15" spans="1:14" s="21" customFormat="1" ht="17.25" customHeight="1" x14ac:dyDescent="0.2">
      <c r="A15" s="17"/>
      <c r="B15" s="22" t="s">
        <v>24</v>
      </c>
      <c r="C15" s="19"/>
      <c r="D15" s="19"/>
      <c r="E15" s="37"/>
      <c r="F15" s="38">
        <f>SUM(F9:F14)</f>
        <v>7.83</v>
      </c>
      <c r="G15" s="17"/>
      <c r="H15" s="17"/>
      <c r="I15" s="28"/>
      <c r="J15" s="17"/>
      <c r="K15" s="17"/>
      <c r="L15" s="34">
        <f>SUM(L9:L14)</f>
        <v>1727</v>
      </c>
      <c r="M15" s="34">
        <f>SUM(M9:M14)</f>
        <v>2.1179000000000006</v>
      </c>
      <c r="N15" s="20"/>
    </row>
    <row r="16" spans="1:14" s="21" customFormat="1" ht="17.25" customHeight="1" x14ac:dyDescent="0.2">
      <c r="A16" s="17"/>
      <c r="B16" s="18" t="s">
        <v>64</v>
      </c>
      <c r="C16" s="19"/>
      <c r="D16" s="19"/>
      <c r="E16" s="17"/>
      <c r="F16" s="17"/>
      <c r="G16" s="17"/>
      <c r="H16" s="17"/>
      <c r="I16" s="28"/>
      <c r="J16" s="17"/>
      <c r="K16" s="17"/>
      <c r="L16" s="34"/>
      <c r="M16" s="34"/>
      <c r="N16" s="20"/>
    </row>
    <row r="17" spans="1:14" ht="140.25" x14ac:dyDescent="0.2">
      <c r="A17" s="10">
        <v>7</v>
      </c>
      <c r="B17" s="11">
        <v>45071</v>
      </c>
      <c r="C17" s="14">
        <v>0.59722222222222221</v>
      </c>
      <c r="D17" s="14">
        <v>0.65972222222222221</v>
      </c>
      <c r="E17" s="26">
        <f t="shared" si="0"/>
        <v>6.25E-2</v>
      </c>
      <c r="F17" s="23">
        <v>1.5</v>
      </c>
      <c r="G17" s="39" t="s">
        <v>28</v>
      </c>
      <c r="H17" s="16" t="s">
        <v>41</v>
      </c>
      <c r="I17" s="29">
        <v>1394</v>
      </c>
      <c r="J17" s="39" t="s">
        <v>42</v>
      </c>
      <c r="K17" s="39" t="s">
        <v>43</v>
      </c>
      <c r="L17" s="27">
        <v>158</v>
      </c>
      <c r="M17" s="27">
        <v>0.157</v>
      </c>
      <c r="N17" s="39" t="s">
        <v>44</v>
      </c>
    </row>
    <row r="18" spans="1:14" ht="51" x14ac:dyDescent="0.2">
      <c r="A18" s="10">
        <v>8</v>
      </c>
      <c r="B18" s="11">
        <v>45084</v>
      </c>
      <c r="C18" s="14">
        <v>0.30555555555555552</v>
      </c>
      <c r="D18" s="14">
        <v>0.40277777777777773</v>
      </c>
      <c r="E18" s="26">
        <f t="shared" si="0"/>
        <v>9.722222222222221E-2</v>
      </c>
      <c r="F18" s="23">
        <v>2.33</v>
      </c>
      <c r="G18" s="39" t="s">
        <v>20</v>
      </c>
      <c r="H18" s="16" t="s">
        <v>21</v>
      </c>
      <c r="I18" s="29">
        <v>1455</v>
      </c>
      <c r="J18" s="39" t="s">
        <v>45</v>
      </c>
      <c r="K18" s="39" t="s">
        <v>46</v>
      </c>
      <c r="L18" s="27">
        <v>1</v>
      </c>
      <c r="M18" s="27">
        <v>4.0000000000000002E-4</v>
      </c>
      <c r="N18" s="39" t="s">
        <v>47</v>
      </c>
    </row>
    <row r="19" spans="1:14" ht="102" x14ac:dyDescent="0.2">
      <c r="A19" s="10">
        <v>9</v>
      </c>
      <c r="B19" s="11">
        <v>45086</v>
      </c>
      <c r="C19" s="14">
        <v>0.14583333333333334</v>
      </c>
      <c r="D19" s="14">
        <v>0.3125</v>
      </c>
      <c r="E19" s="26">
        <f t="shared" si="0"/>
        <v>0.16666666666666666</v>
      </c>
      <c r="F19" s="23">
        <v>4</v>
      </c>
      <c r="G19" s="39" t="s">
        <v>28</v>
      </c>
      <c r="H19" s="16" t="s">
        <v>48</v>
      </c>
      <c r="I19" s="29"/>
      <c r="J19" s="39" t="s">
        <v>49</v>
      </c>
      <c r="K19" s="39" t="s">
        <v>50</v>
      </c>
      <c r="L19" s="27">
        <v>348</v>
      </c>
      <c r="M19" s="27">
        <v>0.82399999999999995</v>
      </c>
      <c r="N19" s="39" t="s">
        <v>51</v>
      </c>
    </row>
    <row r="20" spans="1:14" ht="89.25" x14ac:dyDescent="0.2">
      <c r="A20" s="10">
        <v>10</v>
      </c>
      <c r="B20" s="11">
        <v>45086</v>
      </c>
      <c r="C20" s="14">
        <v>0.32291666666666669</v>
      </c>
      <c r="D20" s="14">
        <v>0.36805555555555558</v>
      </c>
      <c r="E20" s="26">
        <f t="shared" si="0"/>
        <v>4.5138888888888895E-2</v>
      </c>
      <c r="F20" s="23">
        <v>1.08</v>
      </c>
      <c r="G20" s="39" t="s">
        <v>28</v>
      </c>
      <c r="H20" s="16" t="s">
        <v>21</v>
      </c>
      <c r="I20" s="29">
        <v>1449</v>
      </c>
      <c r="J20" s="39" t="s">
        <v>52</v>
      </c>
      <c r="K20" s="39" t="s">
        <v>53</v>
      </c>
      <c r="L20" s="27">
        <v>1</v>
      </c>
      <c r="M20" s="27">
        <v>2.9999999999999997E-4</v>
      </c>
      <c r="N20" s="39" t="s">
        <v>54</v>
      </c>
    </row>
    <row r="21" spans="1:14" ht="178.5" x14ac:dyDescent="0.2">
      <c r="A21" s="10">
        <v>11</v>
      </c>
      <c r="B21" s="11">
        <v>45088</v>
      </c>
      <c r="C21" s="14">
        <v>0.56805555555555554</v>
      </c>
      <c r="D21" s="14">
        <v>0.73125000000000007</v>
      </c>
      <c r="E21" s="26">
        <f t="shared" si="0"/>
        <v>0.16319444444444453</v>
      </c>
      <c r="F21" s="23">
        <v>3.92</v>
      </c>
      <c r="G21" s="39" t="s">
        <v>56</v>
      </c>
      <c r="H21" s="16" t="s">
        <v>57</v>
      </c>
      <c r="I21" s="29"/>
      <c r="J21" s="39" t="s">
        <v>58</v>
      </c>
      <c r="K21" s="39" t="s">
        <v>59</v>
      </c>
      <c r="L21" s="27">
        <v>3</v>
      </c>
      <c r="M21" s="27">
        <v>0.154</v>
      </c>
      <c r="N21" s="39" t="s">
        <v>60</v>
      </c>
    </row>
    <row r="22" spans="1:14" ht="76.5" x14ac:dyDescent="0.2">
      <c r="A22" s="10">
        <v>12</v>
      </c>
      <c r="B22" s="11">
        <v>45093</v>
      </c>
      <c r="C22" s="14">
        <v>0.3611111111111111</v>
      </c>
      <c r="D22" s="14">
        <v>0.41666666666666669</v>
      </c>
      <c r="E22" s="26">
        <f t="shared" si="0"/>
        <v>5.555555555555558E-2</v>
      </c>
      <c r="F22" s="23">
        <v>1.33</v>
      </c>
      <c r="G22" s="39" t="s">
        <v>28</v>
      </c>
      <c r="H22" s="16" t="s">
        <v>37</v>
      </c>
      <c r="I22" s="29">
        <v>1412</v>
      </c>
      <c r="J22" s="39" t="s">
        <v>61</v>
      </c>
      <c r="K22" s="39" t="s">
        <v>62</v>
      </c>
      <c r="L22" s="27">
        <v>1</v>
      </c>
      <c r="M22" s="27">
        <v>1E-3</v>
      </c>
      <c r="N22" s="39" t="s">
        <v>19</v>
      </c>
    </row>
    <row r="23" spans="1:14" s="21" customFormat="1" ht="17.25" customHeight="1" x14ac:dyDescent="0.2">
      <c r="A23" s="17"/>
      <c r="B23" s="22" t="s">
        <v>63</v>
      </c>
      <c r="C23" s="19"/>
      <c r="D23" s="19"/>
      <c r="E23" s="37"/>
      <c r="F23" s="38">
        <f>SUM(F17:F22)</f>
        <v>14.16</v>
      </c>
      <c r="G23" s="17"/>
      <c r="H23" s="17"/>
      <c r="I23" s="28"/>
      <c r="J23" s="17"/>
      <c r="K23" s="17"/>
      <c r="L23" s="34">
        <f>SUM(L17:L22)</f>
        <v>512</v>
      </c>
      <c r="M23" s="34">
        <f>SUM(M17:M22)</f>
        <v>1.1366999999999998</v>
      </c>
      <c r="N23" s="20"/>
    </row>
    <row r="24" spans="1:14" s="21" customFormat="1" ht="17.25" customHeight="1" x14ac:dyDescent="0.2">
      <c r="A24" s="17"/>
      <c r="B24" s="18" t="s">
        <v>65</v>
      </c>
      <c r="C24" s="19"/>
      <c r="D24" s="19"/>
      <c r="E24" s="17"/>
      <c r="F24" s="17"/>
      <c r="G24" s="17"/>
      <c r="H24" s="17"/>
      <c r="I24" s="28"/>
      <c r="J24" s="17"/>
      <c r="K24" s="17"/>
      <c r="L24" s="34"/>
      <c r="M24" s="34"/>
      <c r="N24" s="20"/>
    </row>
    <row r="25" spans="1:14" ht="76.5" x14ac:dyDescent="0.2">
      <c r="A25" s="10">
        <v>13</v>
      </c>
      <c r="B25" s="11">
        <v>45160</v>
      </c>
      <c r="C25" s="14">
        <v>0.53125</v>
      </c>
      <c r="D25" s="14">
        <v>0.57291666666666663</v>
      </c>
      <c r="E25" s="26">
        <f t="shared" ref="E25:E29" si="1">D25-C25</f>
        <v>4.166666666666663E-2</v>
      </c>
      <c r="F25" s="23">
        <v>1</v>
      </c>
      <c r="G25" s="39" t="s">
        <v>28</v>
      </c>
      <c r="H25" s="16" t="s">
        <v>41</v>
      </c>
      <c r="I25" s="29">
        <v>1399</v>
      </c>
      <c r="J25" s="39" t="s">
        <v>66</v>
      </c>
      <c r="K25" s="39" t="s">
        <v>62</v>
      </c>
      <c r="L25" s="27">
        <v>1</v>
      </c>
      <c r="M25" s="27">
        <v>2.0000000000000001E-4</v>
      </c>
      <c r="N25" s="39" t="s">
        <v>19</v>
      </c>
    </row>
    <row r="26" spans="1:14" ht="51" x14ac:dyDescent="0.2">
      <c r="A26" s="10">
        <v>14</v>
      </c>
      <c r="B26" s="11">
        <v>45161</v>
      </c>
      <c r="C26" s="14">
        <v>0.53472222222222221</v>
      </c>
      <c r="D26" s="14">
        <v>0.625</v>
      </c>
      <c r="E26" s="26">
        <f t="shared" si="1"/>
        <v>9.027777777777779E-2</v>
      </c>
      <c r="F26" s="23">
        <v>2.17</v>
      </c>
      <c r="G26" s="39" t="s">
        <v>20</v>
      </c>
      <c r="H26" s="16" t="s">
        <v>21</v>
      </c>
      <c r="I26" s="29">
        <v>1456</v>
      </c>
      <c r="J26" s="39" t="s">
        <v>67</v>
      </c>
      <c r="K26" s="39" t="s">
        <v>68</v>
      </c>
      <c r="L26" s="27">
        <v>1</v>
      </c>
      <c r="M26" s="27">
        <v>4.0000000000000002E-4</v>
      </c>
      <c r="N26" s="39" t="s">
        <v>69</v>
      </c>
    </row>
    <row r="27" spans="1:14" ht="102" x14ac:dyDescent="0.2">
      <c r="A27" s="10">
        <v>15</v>
      </c>
      <c r="B27" s="11">
        <v>45163</v>
      </c>
      <c r="C27" s="14">
        <v>0.42708333333333331</v>
      </c>
      <c r="D27" s="14">
        <v>0.60416666666666663</v>
      </c>
      <c r="E27" s="26">
        <f t="shared" si="1"/>
        <v>0.17708333333333331</v>
      </c>
      <c r="F27" s="23">
        <v>4.25</v>
      </c>
      <c r="G27" s="39" t="s">
        <v>28</v>
      </c>
      <c r="H27" s="16" t="s">
        <v>37</v>
      </c>
      <c r="I27" s="29">
        <v>1381</v>
      </c>
      <c r="J27" s="39" t="s">
        <v>70</v>
      </c>
      <c r="K27" s="39" t="s">
        <v>71</v>
      </c>
      <c r="L27" s="27">
        <v>17</v>
      </c>
      <c r="M27" s="27">
        <v>0.01</v>
      </c>
      <c r="N27" s="39" t="s">
        <v>72</v>
      </c>
    </row>
    <row r="28" spans="1:14" ht="76.5" x14ac:dyDescent="0.2">
      <c r="A28" s="10">
        <v>16</v>
      </c>
      <c r="B28" s="11">
        <v>45190</v>
      </c>
      <c r="C28" s="14">
        <v>0.26041666666666669</v>
      </c>
      <c r="D28" s="14">
        <v>0.35416666666666669</v>
      </c>
      <c r="E28" s="26">
        <f t="shared" si="1"/>
        <v>9.375E-2</v>
      </c>
      <c r="F28" s="23">
        <v>2.25</v>
      </c>
      <c r="G28" s="39" t="s">
        <v>73</v>
      </c>
      <c r="H28" s="16" t="s">
        <v>74</v>
      </c>
      <c r="I28" s="29">
        <v>1438</v>
      </c>
      <c r="J28" s="39" t="s">
        <v>75</v>
      </c>
      <c r="K28" s="39" t="s">
        <v>62</v>
      </c>
      <c r="L28" s="27">
        <v>1</v>
      </c>
      <c r="M28" s="27">
        <v>6.9999999999999999E-4</v>
      </c>
      <c r="N28" s="39" t="s">
        <v>19</v>
      </c>
    </row>
    <row r="29" spans="1:14" ht="51" x14ac:dyDescent="0.2">
      <c r="A29" s="10">
        <v>17</v>
      </c>
      <c r="B29" s="11">
        <v>45190</v>
      </c>
      <c r="C29" s="14">
        <v>0.47916666666666669</v>
      </c>
      <c r="D29" s="14">
        <v>0.58333333333333337</v>
      </c>
      <c r="E29" s="26">
        <f t="shared" si="1"/>
        <v>0.10416666666666669</v>
      </c>
      <c r="F29" s="23">
        <v>2.5</v>
      </c>
      <c r="G29" s="39" t="s">
        <v>20</v>
      </c>
      <c r="H29" s="16" t="s">
        <v>21</v>
      </c>
      <c r="I29" s="29">
        <v>1456</v>
      </c>
      <c r="J29" s="39" t="s">
        <v>76</v>
      </c>
      <c r="K29" s="39" t="s">
        <v>77</v>
      </c>
      <c r="L29" s="27">
        <v>1</v>
      </c>
      <c r="M29" s="27">
        <v>5.0000000000000001E-4</v>
      </c>
      <c r="N29" s="39" t="s">
        <v>78</v>
      </c>
    </row>
    <row r="30" spans="1:14" s="21" customFormat="1" ht="17.25" customHeight="1" x14ac:dyDescent="0.2">
      <c r="A30" s="17"/>
      <c r="B30" s="22" t="s">
        <v>79</v>
      </c>
      <c r="C30" s="19"/>
      <c r="D30" s="19"/>
      <c r="E30" s="37"/>
      <c r="F30" s="38">
        <f>SUM(F25:F29)</f>
        <v>12.17</v>
      </c>
      <c r="G30" s="17"/>
      <c r="H30" s="17"/>
      <c r="I30" s="28"/>
      <c r="J30" s="17"/>
      <c r="K30" s="17"/>
      <c r="L30" s="34">
        <f>SUM(L25:L29)</f>
        <v>21</v>
      </c>
      <c r="M30" s="34">
        <f>SUM(M25:M29)</f>
        <v>1.18E-2</v>
      </c>
      <c r="N30" s="20"/>
    </row>
    <row r="31" spans="1:14" s="21" customFormat="1" ht="17.25" customHeight="1" x14ac:dyDescent="0.2">
      <c r="A31" s="17"/>
      <c r="B31" s="18" t="s">
        <v>80</v>
      </c>
      <c r="C31" s="19"/>
      <c r="D31" s="19"/>
      <c r="E31" s="17"/>
      <c r="F31" s="17"/>
      <c r="G31" s="17"/>
      <c r="H31" s="17"/>
      <c r="I31" s="28"/>
      <c r="J31" s="17"/>
      <c r="K31" s="17"/>
      <c r="L31" s="34"/>
      <c r="M31" s="34"/>
      <c r="N31" s="20"/>
    </row>
    <row r="32" spans="1:14" ht="76.5" x14ac:dyDescent="0.2">
      <c r="A32" s="10">
        <v>18</v>
      </c>
      <c r="B32" s="11">
        <v>45208</v>
      </c>
      <c r="C32" s="14">
        <v>0.34722222222222227</v>
      </c>
      <c r="D32" s="14">
        <v>0.38194444444444442</v>
      </c>
      <c r="E32" s="26">
        <f t="shared" ref="E32:E36" si="2">D32-C32</f>
        <v>3.4722222222222154E-2</v>
      </c>
      <c r="F32" s="23">
        <v>0.83</v>
      </c>
      <c r="G32" s="39" t="s">
        <v>81</v>
      </c>
      <c r="H32" s="16" t="s">
        <v>82</v>
      </c>
      <c r="I32" s="29">
        <v>1430</v>
      </c>
      <c r="J32" s="39" t="s">
        <v>83</v>
      </c>
      <c r="K32" s="39" t="s">
        <v>62</v>
      </c>
      <c r="L32" s="27">
        <v>1</v>
      </c>
      <c r="M32" s="27">
        <v>1E-4</v>
      </c>
      <c r="N32" s="39" t="s">
        <v>19</v>
      </c>
    </row>
    <row r="33" spans="1:14" ht="76.5" x14ac:dyDescent="0.2">
      <c r="A33" s="10">
        <v>19</v>
      </c>
      <c r="B33" s="11">
        <v>45222</v>
      </c>
      <c r="C33" s="14">
        <v>0.54861111111111105</v>
      </c>
      <c r="D33" s="14">
        <v>0.56944444444444442</v>
      </c>
      <c r="E33" s="26">
        <f t="shared" si="2"/>
        <v>2.083333333333337E-2</v>
      </c>
      <c r="F33" s="23">
        <v>0.5</v>
      </c>
      <c r="G33" s="39" t="s">
        <v>20</v>
      </c>
      <c r="H33" s="16" t="s">
        <v>21</v>
      </c>
      <c r="I33" s="29">
        <v>1448</v>
      </c>
      <c r="J33" s="39" t="s">
        <v>84</v>
      </c>
      <c r="K33" s="39" t="s">
        <v>62</v>
      </c>
      <c r="L33" s="27">
        <v>1</v>
      </c>
      <c r="M33" s="27">
        <v>1E-4</v>
      </c>
      <c r="N33" s="39" t="s">
        <v>19</v>
      </c>
    </row>
    <row r="34" spans="1:14" ht="76.5" x14ac:dyDescent="0.2">
      <c r="A34" s="10">
        <v>20</v>
      </c>
      <c r="B34" s="11">
        <v>45229</v>
      </c>
      <c r="C34" s="14">
        <v>0.2986111111111111</v>
      </c>
      <c r="D34" s="14">
        <v>0.375</v>
      </c>
      <c r="E34" s="26">
        <f t="shared" si="2"/>
        <v>7.6388888888888895E-2</v>
      </c>
      <c r="F34" s="23">
        <v>1.83</v>
      </c>
      <c r="G34" s="39" t="s">
        <v>73</v>
      </c>
      <c r="H34" s="16" t="s">
        <v>85</v>
      </c>
      <c r="I34" s="29">
        <v>1432</v>
      </c>
      <c r="J34" s="39" t="s">
        <v>86</v>
      </c>
      <c r="K34" s="39" t="s">
        <v>62</v>
      </c>
      <c r="L34" s="27">
        <v>1</v>
      </c>
      <c r="M34" s="27">
        <v>8.0000000000000004E-4</v>
      </c>
      <c r="N34" s="39" t="s">
        <v>19</v>
      </c>
    </row>
    <row r="35" spans="1:14" ht="63.75" x14ac:dyDescent="0.2">
      <c r="A35" s="10">
        <v>21</v>
      </c>
      <c r="B35" s="11">
        <v>45253</v>
      </c>
      <c r="C35" s="14">
        <v>0.42708333333333331</v>
      </c>
      <c r="D35" s="14">
        <v>0.46180555555555558</v>
      </c>
      <c r="E35" s="26">
        <f t="shared" si="2"/>
        <v>3.4722222222222265E-2</v>
      </c>
      <c r="F35" s="23">
        <v>0.83</v>
      </c>
      <c r="G35" s="39" t="s">
        <v>20</v>
      </c>
      <c r="H35" s="16" t="s">
        <v>21</v>
      </c>
      <c r="I35" s="29">
        <v>1452</v>
      </c>
      <c r="J35" s="39" t="s">
        <v>87</v>
      </c>
      <c r="K35" s="39" t="s">
        <v>88</v>
      </c>
      <c r="L35" s="27">
        <v>1</v>
      </c>
      <c r="M35" s="27">
        <v>2.0000000000000001E-4</v>
      </c>
      <c r="N35" s="39" t="s">
        <v>89</v>
      </c>
    </row>
    <row r="36" spans="1:14" ht="38.25" x14ac:dyDescent="0.2">
      <c r="A36" s="10">
        <v>22</v>
      </c>
      <c r="B36" s="11">
        <v>45257</v>
      </c>
      <c r="C36" s="14">
        <v>0.46875</v>
      </c>
      <c r="D36" s="14">
        <v>0.57638888888888895</v>
      </c>
      <c r="E36" s="26">
        <f t="shared" si="2"/>
        <v>0.10763888888888895</v>
      </c>
      <c r="F36" s="23">
        <v>2.58</v>
      </c>
      <c r="G36" s="39" t="s">
        <v>28</v>
      </c>
      <c r="H36" s="16" t="s">
        <v>37</v>
      </c>
      <c r="I36" s="29">
        <v>1383</v>
      </c>
      <c r="J36" s="39" t="s">
        <v>90</v>
      </c>
      <c r="K36" s="39" t="s">
        <v>91</v>
      </c>
      <c r="L36" s="27">
        <v>1</v>
      </c>
      <c r="M36" s="27">
        <v>1E-3</v>
      </c>
      <c r="N36" s="39" t="s">
        <v>92</v>
      </c>
    </row>
    <row r="37" spans="1:14" s="21" customFormat="1" ht="17.25" customHeight="1" x14ac:dyDescent="0.2">
      <c r="A37" s="17"/>
      <c r="B37" s="22" t="s">
        <v>93</v>
      </c>
      <c r="C37" s="19"/>
      <c r="D37" s="19"/>
      <c r="E37" s="37"/>
      <c r="F37" s="38">
        <f>SUM(F32:F36)</f>
        <v>6.57</v>
      </c>
      <c r="G37" s="17"/>
      <c r="H37" s="17"/>
      <c r="I37" s="28"/>
      <c r="J37" s="17"/>
      <c r="K37" s="17"/>
      <c r="L37" s="34">
        <f>SUM(L32:L36)</f>
        <v>5</v>
      </c>
      <c r="M37" s="34">
        <f>SUM(M32:M36)</f>
        <v>2.2000000000000001E-3</v>
      </c>
      <c r="N37" s="20"/>
    </row>
  </sheetData>
  <autoFilter ref="A2:O14"/>
  <mergeCells count="13">
    <mergeCell ref="A2:N2"/>
    <mergeCell ref="A4:N4"/>
    <mergeCell ref="A6:A7"/>
    <mergeCell ref="B6:B7"/>
    <mergeCell ref="C6:C7"/>
    <mergeCell ref="D6:D7"/>
    <mergeCell ref="G6:J6"/>
    <mergeCell ref="K6:K7"/>
    <mergeCell ref="F6:F7"/>
    <mergeCell ref="N6:N7"/>
    <mergeCell ref="E6:E7"/>
    <mergeCell ref="M6:M7"/>
    <mergeCell ref="L6:L7"/>
  </mergeCells>
  <phoneticPr fontId="0" type="noConversion"/>
  <pageMargins left="0.78740157480314965" right="0.39370078740157483" top="0.19685039370078741" bottom="0.19685039370078741" header="0.51181102362204722" footer="0.51181102362204722"/>
  <pageSetup paperSize="9" scale="6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лист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2017-03-01T09:30:28Z</cp:lastPrinted>
  <dcterms:created xsi:type="dcterms:W3CDTF">1996-10-08T23:32:33Z</dcterms:created>
  <dcterms:modified xsi:type="dcterms:W3CDTF">2024-01-09T08:17:43Z</dcterms:modified>
</cp:coreProperties>
</file>